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_freeper\Maga\"/>
    </mc:Choice>
  </mc:AlternateContent>
  <bookViews>
    <workbookView xWindow="0" yWindow="0" windowWidth="23175" windowHeight="13650" tabRatio="431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12" i="1"/>
  <c r="D15" i="1"/>
  <c r="D10" i="1"/>
  <c r="D28" i="1"/>
  <c r="D11" i="1"/>
  <c r="D18" i="1"/>
  <c r="D24" i="1"/>
  <c r="D17" i="1"/>
  <c r="D13" i="1"/>
  <c r="D8" i="1"/>
  <c r="D30" i="1"/>
  <c r="D9" i="1"/>
  <c r="D16" i="1"/>
  <c r="D14" i="1"/>
  <c r="D23" i="1"/>
  <c r="D27" i="1"/>
  <c r="D29" i="1"/>
  <c r="D19" i="1"/>
  <c r="D25" i="1"/>
  <c r="D21" i="1"/>
  <c r="D20" i="1"/>
  <c r="D22" i="1"/>
  <c r="I26" i="1"/>
  <c r="I12" i="1"/>
  <c r="I15" i="1"/>
  <c r="I10" i="1"/>
  <c r="I28" i="1"/>
  <c r="I11" i="1"/>
  <c r="I18" i="1"/>
  <c r="I24" i="1"/>
  <c r="I17" i="1"/>
  <c r="I13" i="1"/>
  <c r="I8" i="1"/>
  <c r="I30" i="1"/>
  <c r="I9" i="1"/>
  <c r="I16" i="1"/>
  <c r="I14" i="1"/>
  <c r="I23" i="1"/>
  <c r="I27" i="1"/>
  <c r="I29" i="1"/>
  <c r="I19" i="1"/>
  <c r="I25" i="1"/>
  <c r="I21" i="1"/>
  <c r="I20" i="1"/>
  <c r="I22" i="1"/>
  <c r="G26" i="1"/>
  <c r="G12" i="1"/>
  <c r="G15" i="1"/>
  <c r="G10" i="1"/>
  <c r="G28" i="1"/>
  <c r="G11" i="1"/>
  <c r="G18" i="1"/>
  <c r="G24" i="1"/>
  <c r="G17" i="1"/>
  <c r="G13" i="1"/>
  <c r="G8" i="1"/>
  <c r="G30" i="1"/>
  <c r="G9" i="1"/>
  <c r="G16" i="1"/>
  <c r="G14" i="1"/>
  <c r="G23" i="1"/>
  <c r="G27" i="1"/>
  <c r="G29" i="1"/>
  <c r="G19" i="1"/>
  <c r="G25" i="1"/>
  <c r="G21" i="1"/>
  <c r="G20" i="1"/>
  <c r="G22" i="1"/>
  <c r="H32" i="1"/>
  <c r="F32" i="1"/>
  <c r="I32" i="1" l="1"/>
  <c r="I33" i="1" s="1"/>
  <c r="G32" i="1"/>
  <c r="G33" i="1" s="1"/>
  <c r="H35" i="1" l="1"/>
</calcChain>
</file>

<file path=xl/sharedStrings.xml><?xml version="1.0" encoding="utf-8"?>
<sst xmlns="http://schemas.openxmlformats.org/spreadsheetml/2006/main" count="77" uniqueCount="60">
  <si>
    <t>County</t>
  </si>
  <si>
    <t>Trump</t>
  </si>
  <si>
    <t>Biden</t>
  </si>
  <si>
    <t>Percent</t>
  </si>
  <si>
    <t>Barrow</t>
  </si>
  <si>
    <t>Bryan</t>
  </si>
  <si>
    <t>Cherokee</t>
  </si>
  <si>
    <t xml:space="preserve">Clayton </t>
  </si>
  <si>
    <t xml:space="preserve">Hall  </t>
  </si>
  <si>
    <t xml:space="preserve">Newton  </t>
  </si>
  <si>
    <t xml:space="preserve">Douglas  </t>
  </si>
  <si>
    <t xml:space="preserve">Fayette  </t>
  </si>
  <si>
    <t xml:space="preserve">Oconee  </t>
  </si>
  <si>
    <t xml:space="preserve">Dawson  </t>
  </si>
  <si>
    <t xml:space="preserve">Effingham  </t>
  </si>
  <si>
    <t xml:space="preserve">Cobb  </t>
  </si>
  <si>
    <t xml:space="preserve">Forsyth  </t>
  </si>
  <si>
    <t xml:space="preserve">Greene  </t>
  </si>
  <si>
    <t xml:space="preserve">Gwinnett  </t>
  </si>
  <si>
    <t xml:space="preserve">Henry  </t>
  </si>
  <si>
    <t xml:space="preserve">Lee  </t>
  </si>
  <si>
    <t xml:space="preserve">DeKalb  </t>
  </si>
  <si>
    <t xml:space="preserve">Morgan  </t>
  </si>
  <si>
    <t>Fulton</t>
  </si>
  <si>
    <t>Jackson</t>
  </si>
  <si>
    <t>Rockdale</t>
  </si>
  <si>
    <t>Walton</t>
  </si>
  <si>
    <t>%</t>
  </si>
  <si>
    <t>Totals</t>
  </si>
  <si>
    <t>Reduced</t>
  </si>
  <si>
    <t>`</t>
  </si>
  <si>
    <t>as of</t>
  </si>
  <si>
    <t>Nov 4</t>
  </si>
  <si>
    <t>Registered</t>
  </si>
  <si>
    <t>Voter</t>
  </si>
  <si>
    <t>Atlanta NW</t>
  </si>
  <si>
    <t>Savannah</t>
  </si>
  <si>
    <t>Atlanta Center</t>
  </si>
  <si>
    <t>Location</t>
  </si>
  <si>
    <t>Atlanta East</t>
  </si>
  <si>
    <t>Atlanta West</t>
  </si>
  <si>
    <t>Suburbs North</t>
  </si>
  <si>
    <t>Rural North</t>
  </si>
  <si>
    <t>Suburbs South</t>
  </si>
  <si>
    <t>Suburbs East</t>
  </si>
  <si>
    <t>Atlanta North</t>
  </si>
  <si>
    <t>Atlanta South</t>
  </si>
  <si>
    <t>Atlanta SE</t>
  </si>
  <si>
    <t>Rural East</t>
  </si>
  <si>
    <t>Rural West</t>
  </si>
  <si>
    <t>Suburbs NE</t>
  </si>
  <si>
    <t>Count</t>
  </si>
  <si>
    <t xml:space="preserve">Trump Margin Gain vs. Biden: </t>
  </si>
  <si>
    <t>Vote Total</t>
  </si>
  <si>
    <t>Nov 4th</t>
  </si>
  <si>
    <t>Vote Loss</t>
  </si>
  <si>
    <t>by the Percent Overage in Over-Registered Voter Counties*</t>
  </si>
  <si>
    <t>What Might Happen if You Reduced Trump &amp; Biden Vote in Georgia</t>
  </si>
  <si>
    <t>Percent of Vote</t>
  </si>
  <si>
    <t>(potential)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</si>
</sst>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6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1D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AA9A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1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166" fontId="0" fillId="0" borderId="0" xfId="0" applyNumberFormat="1"/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5" fontId="3" fillId="7" borderId="0" xfId="0" applyNumberFormat="1" applyFont="1" applyFill="1"/>
    <xf numFmtId="0" fontId="3" fillId="7" borderId="0" xfId="0" applyFont="1" applyFill="1"/>
    <xf numFmtId="0" fontId="0" fillId="8" borderId="0" xfId="0" applyFill="1"/>
    <xf numFmtId="0" fontId="0" fillId="6" borderId="1" xfId="0" applyFill="1" applyBorder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6" borderId="0" xfId="0" quotePrefix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16" fontId="2" fillId="4" borderId="2" xfId="0" quotePrefix="1" applyNumberFormat="1" applyFont="1" applyFill="1" applyBorder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0" fillId="11" borderId="3" xfId="0" applyFill="1" applyBorder="1"/>
    <xf numFmtId="0" fontId="0" fillId="11" borderId="4" xfId="0" applyFill="1" applyBorder="1"/>
    <xf numFmtId="0" fontId="2" fillId="11" borderId="5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5" borderId="3" xfId="0" applyFill="1" applyBorder="1" applyAlignment="1">
      <alignment horizontal="left" indent="1"/>
    </xf>
    <xf numFmtId="0" fontId="0" fillId="5" borderId="4" xfId="0" applyFill="1" applyBorder="1" applyAlignment="1">
      <alignment horizontal="left" indent="1"/>
    </xf>
    <xf numFmtId="0" fontId="0" fillId="2" borderId="4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165" fontId="0" fillId="0" borderId="3" xfId="0" applyNumberFormat="1" applyFill="1" applyBorder="1" applyAlignment="1">
      <alignment horizontal="left" indent="1"/>
    </xf>
    <xf numFmtId="165" fontId="0" fillId="0" borderId="4" xfId="0" applyNumberFormat="1" applyFill="1" applyBorder="1" applyAlignment="1">
      <alignment horizontal="left" indent="1"/>
    </xf>
    <xf numFmtId="165" fontId="0" fillId="0" borderId="5" xfId="0" applyNumberFormat="1" applyFill="1" applyBorder="1" applyAlignment="1">
      <alignment horizontal="left" indent="1"/>
    </xf>
    <xf numFmtId="165" fontId="0" fillId="0" borderId="3" xfId="1" applyNumberFormat="1" applyFont="1" applyBorder="1"/>
    <xf numFmtId="165" fontId="0" fillId="0" borderId="4" xfId="1" applyNumberFormat="1" applyFont="1" applyBorder="1"/>
    <xf numFmtId="165" fontId="0" fillId="0" borderId="5" xfId="1" applyNumberFormat="1" applyFont="1" applyBorder="1"/>
    <xf numFmtId="0" fontId="0" fillId="10" borderId="3" xfId="0" applyFill="1" applyBorder="1"/>
    <xf numFmtId="0" fontId="0" fillId="10" borderId="4" xfId="0" applyFill="1" applyBorder="1"/>
    <xf numFmtId="0" fontId="2" fillId="1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left" indent="1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/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/>
    <xf numFmtId="0" fontId="0" fillId="0" borderId="2" xfId="0" applyFill="1" applyBorder="1" applyAlignment="1">
      <alignment horizontal="left" indent="1"/>
    </xf>
    <xf numFmtId="0" fontId="0" fillId="0" borderId="2" xfId="0" applyBorder="1" applyAlignment="1">
      <alignment horizontal="center"/>
    </xf>
    <xf numFmtId="165" fontId="0" fillId="0" borderId="2" xfId="1" applyNumberFormat="1" applyFont="1" applyBorder="1"/>
    <xf numFmtId="0" fontId="0" fillId="7" borderId="0" xfId="0" applyFill="1"/>
    <xf numFmtId="0" fontId="0" fillId="12" borderId="0" xfId="0" applyFill="1" applyBorder="1" applyAlignment="1">
      <alignment horizontal="left" indent="1"/>
    </xf>
    <xf numFmtId="165" fontId="0" fillId="12" borderId="4" xfId="0" applyNumberFormat="1" applyFill="1" applyBorder="1" applyAlignment="1">
      <alignment horizontal="left" indent="1"/>
    </xf>
    <xf numFmtId="0" fontId="0" fillId="12" borderId="0" xfId="0" applyFill="1" applyBorder="1" applyAlignment="1">
      <alignment horizontal="center"/>
    </xf>
    <xf numFmtId="165" fontId="0" fillId="12" borderId="4" xfId="1" applyNumberFormat="1" applyFont="1" applyFill="1" applyBorder="1"/>
    <xf numFmtId="165" fontId="0" fillId="12" borderId="0" xfId="1" applyNumberFormat="1" applyFont="1" applyFill="1" applyBorder="1"/>
    <xf numFmtId="165" fontId="2" fillId="0" borderId="0" xfId="0" applyNumberFormat="1" applyFont="1"/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E1"/>
      <color rgb="FFFFFFEB"/>
      <color rgb="FFFFFFF5"/>
      <color rgb="FFFFD1D1"/>
      <color rgb="FFEAA9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323850</xdr:colOff>
      <xdr:row>58</xdr:row>
      <xdr:rowOff>161925</xdr:rowOff>
    </xdr:from>
    <xdr:to>
      <xdr:col>18</xdr:col>
      <xdr:colOff>228231</xdr:colOff>
      <xdr:row>72</xdr:row>
      <xdr:rowOff>113973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5725" y="11449050"/>
          <a:ext cx="2952381" cy="2619048"/>
        </a:xfrm>
        <a:prstGeom prst="rect">
          <a:avLst/>
        </a:prstGeom>
      </xdr:spPr>
    </xdr:pic>
    <xdr:clientData/>
  </xdr:twoCellAnchor>
  <xdr:twoCellAnchor editAs="oneCell">
    <xdr:from>
      <xdr:col>13</xdr:col>
      <xdr:colOff>333375</xdr:colOff>
      <xdr:row>48</xdr:row>
      <xdr:rowOff>133350</xdr:rowOff>
    </xdr:from>
    <xdr:to>
      <xdr:col>18</xdr:col>
      <xdr:colOff>132994</xdr:colOff>
      <xdr:row>60</xdr:row>
      <xdr:rowOff>94969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0" y="9515475"/>
          <a:ext cx="2847619" cy="2247619"/>
        </a:xfrm>
        <a:prstGeom prst="rect">
          <a:avLst/>
        </a:prstGeom>
      </xdr:spPr>
    </xdr:pic>
    <xdr:clientData/>
  </xdr:twoCellAnchor>
  <xdr:twoCellAnchor editAs="oneCell">
    <xdr:from>
      <xdr:col>17</xdr:col>
      <xdr:colOff>200025</xdr:colOff>
      <xdr:row>39</xdr:row>
      <xdr:rowOff>152400</xdr:rowOff>
    </xdr:from>
    <xdr:to>
      <xdr:col>23</xdr:col>
      <xdr:colOff>142425</xdr:colOff>
      <xdr:row>51</xdr:row>
      <xdr:rowOff>47352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020300" y="7820025"/>
          <a:ext cx="3600000" cy="2180952"/>
        </a:xfrm>
        <a:prstGeom prst="rect">
          <a:avLst/>
        </a:prstGeom>
      </xdr:spPr>
    </xdr:pic>
    <xdr:clientData/>
  </xdr:twoCellAnchor>
  <xdr:twoCellAnchor editAs="oneCell">
    <xdr:from>
      <xdr:col>13</xdr:col>
      <xdr:colOff>200025</xdr:colOff>
      <xdr:row>38</xdr:row>
      <xdr:rowOff>57150</xdr:rowOff>
    </xdr:from>
    <xdr:to>
      <xdr:col>18</xdr:col>
      <xdr:colOff>56787</xdr:colOff>
      <xdr:row>50</xdr:row>
      <xdr:rowOff>190198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81900" y="7534275"/>
          <a:ext cx="2904762" cy="2419048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219075</xdr:colOff>
      <xdr:row>26</xdr:row>
      <xdr:rowOff>142875</xdr:rowOff>
    </xdr:from>
    <xdr:to>
      <xdr:col>17</xdr:col>
      <xdr:colOff>580675</xdr:colOff>
      <xdr:row>41</xdr:row>
      <xdr:rowOff>142562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00950" y="5476875"/>
          <a:ext cx="2800000" cy="2504762"/>
        </a:xfrm>
        <a:prstGeom prst="rect">
          <a:avLst/>
        </a:prstGeom>
      </xdr:spPr>
    </xdr:pic>
    <xdr:clientData/>
  </xdr:twoCellAnchor>
  <xdr:twoCellAnchor editAs="oneCell">
    <xdr:from>
      <xdr:col>17</xdr:col>
      <xdr:colOff>561975</xdr:colOff>
      <xdr:row>71</xdr:row>
      <xdr:rowOff>161925</xdr:rowOff>
    </xdr:from>
    <xdr:to>
      <xdr:col>23</xdr:col>
      <xdr:colOff>85327</xdr:colOff>
      <xdr:row>83</xdr:row>
      <xdr:rowOff>180687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382250" y="13925550"/>
          <a:ext cx="3180952" cy="2304762"/>
        </a:xfrm>
        <a:prstGeom prst="rect">
          <a:avLst/>
        </a:prstGeom>
      </xdr:spPr>
    </xdr:pic>
    <xdr:clientData/>
  </xdr:twoCellAnchor>
  <xdr:twoCellAnchor editAs="oneCell">
    <xdr:from>
      <xdr:col>13</xdr:col>
      <xdr:colOff>314325</xdr:colOff>
      <xdr:row>71</xdr:row>
      <xdr:rowOff>76200</xdr:rowOff>
    </xdr:from>
    <xdr:to>
      <xdr:col>18</xdr:col>
      <xdr:colOff>142515</xdr:colOff>
      <xdr:row>83</xdr:row>
      <xdr:rowOff>180676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696200" y="13839825"/>
          <a:ext cx="2876190" cy="2390476"/>
        </a:xfrm>
        <a:prstGeom prst="rect">
          <a:avLst/>
        </a:prstGeom>
      </xdr:spPr>
    </xdr:pic>
    <xdr:clientData/>
  </xdr:twoCellAnchor>
  <xdr:twoCellAnchor editAs="oneCell">
    <xdr:from>
      <xdr:col>22</xdr:col>
      <xdr:colOff>466725</xdr:colOff>
      <xdr:row>60</xdr:row>
      <xdr:rowOff>133350</xdr:rowOff>
    </xdr:from>
    <xdr:to>
      <xdr:col>27</xdr:col>
      <xdr:colOff>352058</xdr:colOff>
      <xdr:row>72</xdr:row>
      <xdr:rowOff>75921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3335000" y="11801475"/>
          <a:ext cx="2933333" cy="2228571"/>
        </a:xfrm>
        <a:prstGeom prst="rect">
          <a:avLst/>
        </a:prstGeom>
      </xdr:spPr>
    </xdr:pic>
    <xdr:clientData/>
  </xdr:twoCellAnchor>
  <xdr:twoCellAnchor editAs="oneCell">
    <xdr:from>
      <xdr:col>18</xdr:col>
      <xdr:colOff>152400</xdr:colOff>
      <xdr:row>60</xdr:row>
      <xdr:rowOff>152400</xdr:rowOff>
    </xdr:from>
    <xdr:to>
      <xdr:col>22</xdr:col>
      <xdr:colOff>504476</xdr:colOff>
      <xdr:row>71</xdr:row>
      <xdr:rowOff>161662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582275" y="11820525"/>
          <a:ext cx="2790476" cy="2104762"/>
        </a:xfrm>
        <a:prstGeom prst="rect">
          <a:avLst/>
        </a:prstGeom>
      </xdr:spPr>
    </xdr:pic>
    <xdr:clientData/>
  </xdr:twoCellAnchor>
  <xdr:twoCellAnchor editAs="oneCell">
    <xdr:from>
      <xdr:col>22</xdr:col>
      <xdr:colOff>581025</xdr:colOff>
      <xdr:row>46</xdr:row>
      <xdr:rowOff>114300</xdr:rowOff>
    </xdr:from>
    <xdr:to>
      <xdr:col>27</xdr:col>
      <xdr:colOff>237787</xdr:colOff>
      <xdr:row>60</xdr:row>
      <xdr:rowOff>113967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3449300" y="9115425"/>
          <a:ext cx="2704762" cy="2666667"/>
        </a:xfrm>
        <a:prstGeom prst="rect">
          <a:avLst/>
        </a:prstGeom>
      </xdr:spPr>
    </xdr:pic>
    <xdr:clientData/>
  </xdr:twoCellAnchor>
  <xdr:twoCellAnchor editAs="oneCell">
    <xdr:from>
      <xdr:col>22</xdr:col>
      <xdr:colOff>285750</xdr:colOff>
      <xdr:row>26</xdr:row>
      <xdr:rowOff>161925</xdr:rowOff>
    </xdr:from>
    <xdr:to>
      <xdr:col>27</xdr:col>
      <xdr:colOff>85369</xdr:colOff>
      <xdr:row>41</xdr:row>
      <xdr:rowOff>123517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3154025" y="5495925"/>
          <a:ext cx="2847619" cy="2466667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18</xdr:row>
      <xdr:rowOff>123825</xdr:rowOff>
    </xdr:from>
    <xdr:to>
      <xdr:col>17</xdr:col>
      <xdr:colOff>590187</xdr:colOff>
      <xdr:row>31</xdr:row>
      <xdr:rowOff>133086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505700" y="3933825"/>
          <a:ext cx="2904762" cy="2114286"/>
        </a:xfrm>
        <a:prstGeom prst="rect">
          <a:avLst/>
        </a:prstGeom>
      </xdr:spPr>
    </xdr:pic>
    <xdr:clientData/>
  </xdr:twoCellAnchor>
  <xdr:twoCellAnchor editAs="oneCell">
    <xdr:from>
      <xdr:col>17</xdr:col>
      <xdr:colOff>590550</xdr:colOff>
      <xdr:row>19</xdr:row>
      <xdr:rowOff>95250</xdr:rowOff>
    </xdr:from>
    <xdr:to>
      <xdr:col>22</xdr:col>
      <xdr:colOff>304455</xdr:colOff>
      <xdr:row>32</xdr:row>
      <xdr:rowOff>66420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410825" y="4095750"/>
          <a:ext cx="2761905" cy="2038095"/>
        </a:xfrm>
        <a:prstGeom prst="rect">
          <a:avLst/>
        </a:prstGeom>
      </xdr:spPr>
    </xdr:pic>
    <xdr:clientData/>
  </xdr:twoCellAnchor>
  <xdr:twoCellAnchor editAs="oneCell">
    <xdr:from>
      <xdr:col>18</xdr:col>
      <xdr:colOff>76200</xdr:colOff>
      <xdr:row>51</xdr:row>
      <xdr:rowOff>47625</xdr:rowOff>
    </xdr:from>
    <xdr:to>
      <xdr:col>23</xdr:col>
      <xdr:colOff>66295</xdr:colOff>
      <xdr:row>61</xdr:row>
      <xdr:rowOff>85482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0506075" y="10001250"/>
          <a:ext cx="3038095" cy="1942857"/>
        </a:xfrm>
        <a:prstGeom prst="rect">
          <a:avLst/>
        </a:prstGeom>
      </xdr:spPr>
    </xdr:pic>
    <xdr:clientData/>
  </xdr:twoCellAnchor>
  <xdr:twoCellAnchor editAs="oneCell">
    <xdr:from>
      <xdr:col>17</xdr:col>
      <xdr:colOff>438150</xdr:colOff>
      <xdr:row>8</xdr:row>
      <xdr:rowOff>38100</xdr:rowOff>
    </xdr:from>
    <xdr:to>
      <xdr:col>23</xdr:col>
      <xdr:colOff>47217</xdr:colOff>
      <xdr:row>21</xdr:row>
      <xdr:rowOff>123536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258425" y="1943100"/>
          <a:ext cx="3266667" cy="2314286"/>
        </a:xfrm>
        <a:prstGeom prst="rect">
          <a:avLst/>
        </a:prstGeom>
      </xdr:spPr>
    </xdr:pic>
    <xdr:clientData/>
  </xdr:twoCellAnchor>
  <xdr:twoCellAnchor editAs="oneCell">
    <xdr:from>
      <xdr:col>17</xdr:col>
      <xdr:colOff>581025</xdr:colOff>
      <xdr:row>29</xdr:row>
      <xdr:rowOff>95250</xdr:rowOff>
    </xdr:from>
    <xdr:to>
      <xdr:col>22</xdr:col>
      <xdr:colOff>333025</xdr:colOff>
      <xdr:row>41</xdr:row>
      <xdr:rowOff>18811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401300" y="6000750"/>
          <a:ext cx="2800000" cy="1914286"/>
        </a:xfrm>
        <a:prstGeom prst="rect">
          <a:avLst/>
        </a:prstGeom>
      </xdr:spPr>
    </xdr:pic>
    <xdr:clientData/>
  </xdr:twoCellAnchor>
  <xdr:twoCellAnchor editAs="oneCell">
    <xdr:from>
      <xdr:col>13</xdr:col>
      <xdr:colOff>152400</xdr:colOff>
      <xdr:row>5</xdr:row>
      <xdr:rowOff>180975</xdr:rowOff>
    </xdr:from>
    <xdr:to>
      <xdr:col>18</xdr:col>
      <xdr:colOff>18686</xdr:colOff>
      <xdr:row>21</xdr:row>
      <xdr:rowOff>142538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7534275" y="1514475"/>
          <a:ext cx="2914286" cy="2695238"/>
        </a:xfrm>
        <a:prstGeom prst="rect">
          <a:avLst/>
        </a:prstGeom>
        <a:solidFill>
          <a:srgbClr val="FFFF00"/>
        </a:solidFill>
      </xdr:spPr>
    </xdr:pic>
    <xdr:clientData/>
  </xdr:twoCellAnchor>
  <xdr:twoCellAnchor editAs="oneCell">
    <xdr:from>
      <xdr:col>22</xdr:col>
      <xdr:colOff>495300</xdr:colOff>
      <xdr:row>41</xdr:row>
      <xdr:rowOff>47625</xdr:rowOff>
    </xdr:from>
    <xdr:to>
      <xdr:col>27</xdr:col>
      <xdr:colOff>494919</xdr:colOff>
      <xdr:row>50</xdr:row>
      <xdr:rowOff>133125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3363575" y="8096250"/>
          <a:ext cx="3047619" cy="1800000"/>
        </a:xfrm>
        <a:prstGeom prst="rect">
          <a:avLst/>
        </a:prstGeom>
      </xdr:spPr>
    </xdr:pic>
    <xdr:clientData/>
  </xdr:twoCellAnchor>
  <xdr:twoCellAnchor editAs="oneCell">
    <xdr:from>
      <xdr:col>22</xdr:col>
      <xdr:colOff>381000</xdr:colOff>
      <xdr:row>9</xdr:row>
      <xdr:rowOff>95909</xdr:rowOff>
    </xdr:from>
    <xdr:to>
      <xdr:col>27</xdr:col>
      <xdr:colOff>334581</xdr:colOff>
      <xdr:row>22</xdr:row>
      <xdr:rowOff>28575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3249275" y="2191409"/>
          <a:ext cx="3001581" cy="2161516"/>
        </a:xfrm>
        <a:prstGeom prst="rect">
          <a:avLst/>
        </a:prstGeom>
      </xdr:spPr>
    </xdr:pic>
    <xdr:clientData/>
  </xdr:twoCellAnchor>
  <xdr:twoCellAnchor editAs="oneCell">
    <xdr:from>
      <xdr:col>22</xdr:col>
      <xdr:colOff>361950</xdr:colOff>
      <xdr:row>0</xdr:row>
      <xdr:rowOff>95250</xdr:rowOff>
    </xdr:from>
    <xdr:to>
      <xdr:col>27</xdr:col>
      <xdr:colOff>190140</xdr:colOff>
      <xdr:row>12</xdr:row>
      <xdr:rowOff>161651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3230225" y="95250"/>
          <a:ext cx="2876190" cy="2190476"/>
        </a:xfrm>
        <a:prstGeom prst="rect">
          <a:avLst/>
        </a:prstGeom>
      </xdr:spPr>
    </xdr:pic>
    <xdr:clientData/>
  </xdr:twoCellAnchor>
  <xdr:twoCellAnchor editAs="oneCell">
    <xdr:from>
      <xdr:col>13</xdr:col>
      <xdr:colOff>123825</xdr:colOff>
      <xdr:row>0</xdr:row>
      <xdr:rowOff>76200</xdr:rowOff>
    </xdr:from>
    <xdr:to>
      <xdr:col>18</xdr:col>
      <xdr:colOff>66301</xdr:colOff>
      <xdr:row>13</xdr:row>
      <xdr:rowOff>75915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7505700" y="76200"/>
          <a:ext cx="2990476" cy="2276190"/>
        </a:xfrm>
        <a:prstGeom prst="rect">
          <a:avLst/>
        </a:prstGeom>
      </xdr:spPr>
    </xdr:pic>
    <xdr:clientData/>
  </xdr:twoCellAnchor>
  <xdr:twoCellAnchor editAs="oneCell">
    <xdr:from>
      <xdr:col>22</xdr:col>
      <xdr:colOff>371475</xdr:colOff>
      <xdr:row>20</xdr:row>
      <xdr:rowOff>47625</xdr:rowOff>
    </xdr:from>
    <xdr:to>
      <xdr:col>27</xdr:col>
      <xdr:colOff>75856</xdr:colOff>
      <xdr:row>31</xdr:row>
      <xdr:rowOff>85500</xdr:rowOff>
    </xdr:to>
    <xdr:pic>
      <xdr:nvPicPr>
        <xdr:cNvPr id="23" name="Picture 22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3239750" y="4238625"/>
          <a:ext cx="2752381" cy="180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95250</xdr:colOff>
      <xdr:row>1</xdr:row>
      <xdr:rowOff>152400</xdr:rowOff>
    </xdr:from>
    <xdr:to>
      <xdr:col>22</xdr:col>
      <xdr:colOff>399707</xdr:colOff>
      <xdr:row>12</xdr:row>
      <xdr:rowOff>28337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0525125" y="342900"/>
          <a:ext cx="2742857" cy="1904762"/>
        </a:xfrm>
        <a:prstGeom prst="rect">
          <a:avLst/>
        </a:prstGeom>
      </xdr:spPr>
    </xdr:pic>
    <xdr:clientData/>
  </xdr:twoCellAnchor>
  <xdr:oneCellAnchor>
    <xdr:from>
      <xdr:col>1</xdr:col>
      <xdr:colOff>619125</xdr:colOff>
      <xdr:row>40</xdr:row>
      <xdr:rowOff>171450</xdr:rowOff>
    </xdr:from>
    <xdr:ext cx="184731" cy="311496"/>
    <xdr:sp macro="" textlink="">
      <xdr:nvSpPr>
        <xdr:cNvPr id="10" name="TextBox 9"/>
        <xdr:cNvSpPr txBox="1"/>
      </xdr:nvSpPr>
      <xdr:spPr>
        <a:xfrm>
          <a:off x="619125" y="79629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400" b="1">
            <a:solidFill>
              <a:srgbClr val="C00000"/>
            </a:solidFill>
          </a:endParaRPr>
        </a:p>
      </xdr:txBody>
    </xdr:sp>
    <xdr:clientData/>
  </xdr:oneCellAnchor>
  <xdr:oneCellAnchor>
    <xdr:from>
      <xdr:col>1</xdr:col>
      <xdr:colOff>66674</xdr:colOff>
      <xdr:row>35</xdr:row>
      <xdr:rowOff>57150</xdr:rowOff>
    </xdr:from>
    <xdr:ext cx="6543675" cy="4467225"/>
    <xdr:sp macro="" textlink="">
      <xdr:nvSpPr>
        <xdr:cNvPr id="26" name="TextBox 25"/>
        <xdr:cNvSpPr txBox="1"/>
      </xdr:nvSpPr>
      <xdr:spPr>
        <a:xfrm>
          <a:off x="104774" y="6648450"/>
          <a:ext cx="6543675" cy="4467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            *How was this Trump</a:t>
          </a:r>
          <a:r>
            <a:rPr lang="en-U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Margain Gain vs. Biden Calculated?</a:t>
          </a:r>
          <a:endParaRPr lang="en-US" sz="1600">
            <a:solidFill>
              <a:srgbClr val="C00000"/>
            </a:solidFill>
            <a:effectLst/>
          </a:endParaRPr>
        </a:p>
        <a:p>
          <a:r>
            <a:rPr lang="en-US" sz="200" baseline="0"/>
            <a:t>  </a:t>
          </a:r>
        </a:p>
        <a:p>
          <a:r>
            <a:rPr lang="en-US" sz="1100" baseline="0"/>
            <a:t>1. We took the Judicial Watch estimates of the percent of registered voters above and beyond the number of</a:t>
          </a:r>
        </a:p>
        <a:p>
          <a:r>
            <a:rPr lang="en-US" sz="1100" baseline="0"/>
            <a:t>    eligible voters in each county of Georgia.    See JW's sources on the Free Republic post</a:t>
          </a:r>
        </a:p>
        <a:p>
          <a:r>
            <a:rPr lang="en-US" sz="400" baseline="0"/>
            <a:t>  </a:t>
          </a:r>
        </a:p>
        <a:p>
          <a:r>
            <a:rPr lang="en-US" sz="1100" baseline="0"/>
            <a:t>2. We then gathered the current vote totals for Trump and Biden from the New York Times Election site and</a:t>
          </a:r>
          <a:br>
            <a:rPr lang="en-US" sz="1100" baseline="0"/>
          </a:br>
          <a:r>
            <a:rPr lang="en-US" sz="1100" baseline="0"/>
            <a:t>     inserted in columns 5 and 7</a:t>
          </a:r>
        </a:p>
        <a:p>
          <a:r>
            <a:rPr lang="en-US" sz="200" baseline="0"/>
            <a:t>   </a:t>
          </a:r>
        </a:p>
        <a:p>
          <a:r>
            <a:rPr lang="en-US" sz="1100" baseline="0"/>
            <a:t>3. We then reduced each candidates vote count by the percentage of over-registered voters and posted in</a:t>
          </a:r>
          <a:br>
            <a:rPr lang="en-US" sz="1100" baseline="0"/>
          </a:br>
          <a:r>
            <a:rPr lang="en-US" sz="1100" baseline="0"/>
            <a:t>     columns 6 and 8.   For example,  Fulton county over-registered percentage was 109%, so we reduced</a:t>
          </a:r>
          <a:br>
            <a:rPr lang="en-US" sz="1100" baseline="0"/>
          </a:br>
          <a:r>
            <a:rPr lang="en-US" sz="1100" baseline="0"/>
            <a:t>     the totals by 9% in columns 5 and 7 to yield the Reduced Counts in columns 6 and 8.</a:t>
          </a:r>
        </a:p>
        <a:p>
          <a:r>
            <a:rPr lang="en-US" sz="300" baseline="0"/>
            <a:t>   </a:t>
          </a:r>
        </a:p>
        <a:p>
          <a:r>
            <a:rPr lang="en-US" sz="1100" baseline="0"/>
            <a:t>3. We then totaled the difference between the November 4th amount reduced for each candidate.</a:t>
          </a:r>
        </a:p>
        <a:p>
          <a:r>
            <a:rPr lang="en-US" sz="300" baseline="0"/>
            <a:t>   </a:t>
          </a:r>
        </a:p>
        <a:p>
          <a:r>
            <a:rPr lang="en-US" sz="16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                                          Quick Analysis</a:t>
          </a:r>
          <a:r>
            <a:rPr lang="en-US" sz="1100" baseline="0"/>
            <a:t/>
          </a:r>
          <a:br>
            <a:rPr lang="en-US" sz="1100" baseline="0"/>
          </a:br>
          <a:r>
            <a:rPr lang="en-US" sz="400" baseline="0"/>
            <a:t>  </a:t>
          </a:r>
        </a:p>
        <a:p>
          <a:r>
            <a:rPr lang="en-US" sz="1100" baseline="0"/>
            <a:t>4. The margin Trump gained here is an </a:t>
          </a:r>
          <a:r>
            <a:rPr lang="en-US" sz="1100" b="1" baseline="0"/>
            <a:t>indicator</a:t>
          </a:r>
          <a:r>
            <a:rPr lang="en-US" sz="1100" baseline="0"/>
            <a:t> of how much his margin would improve if votes were reduced</a:t>
          </a:r>
          <a:br>
            <a:rPr lang="en-US" sz="1100" baseline="0"/>
          </a:br>
          <a:r>
            <a:rPr lang="en-US" sz="1100" baseline="0"/>
            <a:t>    at the same percentage as over-registered numbers.   Elections don't count the number of registered voters </a:t>
          </a:r>
          <a:br>
            <a:rPr lang="en-US" sz="1100" baseline="0"/>
          </a:br>
          <a:r>
            <a:rPr lang="en-US" sz="1100" baseline="0"/>
            <a:t>    to determine who wins.    But this data shows the impact of illegal votes in the counties concerned.</a:t>
          </a:r>
        </a:p>
        <a:p>
          <a:r>
            <a:rPr lang="en-US" sz="600" baseline="0"/>
            <a:t>  </a:t>
          </a:r>
        </a:p>
        <a:p>
          <a:r>
            <a:rPr lang="en-US" sz="1100" baseline="0"/>
            <a:t>5. Quick Analysis: The City of Atlanta voted heavily for Biden.   Outside Atlanta is Trump country.</a:t>
          </a:r>
          <a:br>
            <a:rPr lang="en-US" sz="1100" baseline="0"/>
          </a:b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692"/>
  <sheetViews>
    <sheetView showGridLines="0" showRowColHeaders="0" tabSelected="1" workbookViewId="0">
      <selection activeCell="K53" sqref="K53"/>
    </sheetView>
  </sheetViews>
  <sheetFormatPr defaultRowHeight="15" x14ac:dyDescent="0.25"/>
  <cols>
    <col min="1" max="1" width="0.5703125" customWidth="1"/>
    <col min="2" max="2" width="13.7109375" customWidth="1"/>
    <col min="3" max="3" width="15.140625" customWidth="1"/>
    <col min="4" max="4" width="10.7109375" customWidth="1"/>
    <col min="5" max="5" width="10.5703125" customWidth="1"/>
    <col min="6" max="6" width="11.85546875" customWidth="1"/>
    <col min="7" max="7" width="10.42578125" customWidth="1"/>
    <col min="8" max="8" width="12" customWidth="1"/>
    <col min="9" max="9" width="11.85546875" customWidth="1"/>
    <col min="10" max="10" width="2.28515625" customWidth="1"/>
    <col min="11" max="11" width="6.85546875" customWidth="1"/>
    <col min="12" max="12" width="7.85546875" customWidth="1"/>
    <col min="13" max="13" width="3" customWidth="1"/>
    <col min="14" max="28" width="9.140625" style="11"/>
    <col min="29" max="29" width="0" style="11" hidden="1" customWidth="1"/>
  </cols>
  <sheetData>
    <row r="1" spans="2:13" ht="4.5" customHeight="1" x14ac:dyDescent="0.25"/>
    <row r="2" spans="2:13" ht="21" x14ac:dyDescent="0.35">
      <c r="E2" s="62" t="s">
        <v>57</v>
      </c>
    </row>
    <row r="3" spans="2:13" ht="17.25" customHeight="1" x14ac:dyDescent="0.35">
      <c r="E3" s="62" t="s">
        <v>56</v>
      </c>
    </row>
    <row r="4" spans="2:13" ht="15.75" thickBot="1" x14ac:dyDescent="0.3"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</row>
    <row r="5" spans="2:13" x14ac:dyDescent="0.25">
      <c r="B5" s="43"/>
      <c r="C5" s="21"/>
      <c r="D5" s="12"/>
      <c r="E5" s="24" t="s">
        <v>33</v>
      </c>
      <c r="F5" s="13" t="s">
        <v>1</v>
      </c>
      <c r="G5" s="27" t="s">
        <v>1</v>
      </c>
      <c r="H5" s="14" t="s">
        <v>2</v>
      </c>
      <c r="I5" s="30" t="s">
        <v>2</v>
      </c>
      <c r="K5" s="8" t="s">
        <v>58</v>
      </c>
      <c r="L5" s="8"/>
      <c r="M5" s="3"/>
    </row>
    <row r="6" spans="2:13" ht="11.25" customHeight="1" x14ac:dyDescent="0.25">
      <c r="B6" s="44"/>
      <c r="C6" s="22"/>
      <c r="D6" s="15" t="s">
        <v>54</v>
      </c>
      <c r="E6" s="25" t="s">
        <v>34</v>
      </c>
      <c r="F6" s="16" t="s">
        <v>31</v>
      </c>
      <c r="G6" s="28" t="s">
        <v>29</v>
      </c>
      <c r="H6" s="17" t="s">
        <v>31</v>
      </c>
      <c r="I6" s="31" t="s">
        <v>29</v>
      </c>
      <c r="K6" s="3" t="s">
        <v>1</v>
      </c>
      <c r="L6" s="3" t="s">
        <v>2</v>
      </c>
      <c r="M6" s="3"/>
    </row>
    <row r="7" spans="2:13" ht="12" customHeight="1" thickBot="1" x14ac:dyDescent="0.3">
      <c r="B7" s="45" t="s">
        <v>0</v>
      </c>
      <c r="C7" s="23" t="s">
        <v>38</v>
      </c>
      <c r="D7" s="18" t="s">
        <v>53</v>
      </c>
      <c r="E7" s="26" t="s">
        <v>3</v>
      </c>
      <c r="F7" s="19" t="s">
        <v>32</v>
      </c>
      <c r="G7" s="29" t="s">
        <v>51</v>
      </c>
      <c r="H7" s="20" t="s">
        <v>32</v>
      </c>
      <c r="I7" s="32" t="s">
        <v>51</v>
      </c>
      <c r="K7" s="3" t="s">
        <v>27</v>
      </c>
      <c r="L7" s="3" t="s">
        <v>27</v>
      </c>
      <c r="M7" s="3"/>
    </row>
    <row r="8" spans="2:13" ht="13.5" customHeight="1" x14ac:dyDescent="0.25">
      <c r="B8" s="33" t="s">
        <v>23</v>
      </c>
      <c r="C8" s="46" t="s">
        <v>37</v>
      </c>
      <c r="D8" s="37">
        <f>F8+H8</f>
        <v>515811</v>
      </c>
      <c r="E8" s="47">
        <v>109</v>
      </c>
      <c r="F8" s="40">
        <v>136716</v>
      </c>
      <c r="G8" s="48">
        <f>F8-(F8*($E8-100)/100)</f>
        <v>124411.56</v>
      </c>
      <c r="H8" s="40">
        <v>379095</v>
      </c>
      <c r="I8" s="40">
        <f>H8-(H8*($E8-100)/100)</f>
        <v>344976.45</v>
      </c>
      <c r="J8" s="4"/>
      <c r="K8" s="4">
        <v>26.2</v>
      </c>
      <c r="L8" s="4">
        <v>72.599999999999994</v>
      </c>
      <c r="M8" s="4"/>
    </row>
    <row r="9" spans="2:13" ht="13.5" customHeight="1" x14ac:dyDescent="0.25">
      <c r="B9" s="34" t="s">
        <v>18</v>
      </c>
      <c r="C9" s="56" t="s">
        <v>45</v>
      </c>
      <c r="D9" s="57">
        <f>F9+H9</f>
        <v>408240</v>
      </c>
      <c r="E9" s="58">
        <v>104</v>
      </c>
      <c r="F9" s="59">
        <v>166413</v>
      </c>
      <c r="G9" s="60">
        <f>F9-(F9*($E9-100)/100)</f>
        <v>159756.48000000001</v>
      </c>
      <c r="H9" s="59">
        <v>241827</v>
      </c>
      <c r="I9" s="59">
        <f>H9-(H9*($E9-100)/100)</f>
        <v>232153.92</v>
      </c>
      <c r="J9" s="4"/>
      <c r="K9" s="4">
        <v>40.200000000000003</v>
      </c>
      <c r="L9" s="4">
        <v>58.4</v>
      </c>
      <c r="M9" s="4"/>
    </row>
    <row r="10" spans="2:13" ht="13.5" customHeight="1" x14ac:dyDescent="0.25">
      <c r="B10" s="34" t="s">
        <v>15</v>
      </c>
      <c r="C10" s="49" t="s">
        <v>40</v>
      </c>
      <c r="D10" s="38">
        <f>F10+H10</f>
        <v>386941</v>
      </c>
      <c r="E10" s="50">
        <v>104</v>
      </c>
      <c r="F10" s="41">
        <v>165195</v>
      </c>
      <c r="G10" s="51">
        <f>F10-(F10*($E10-100)/100)</f>
        <v>158587.20000000001</v>
      </c>
      <c r="H10" s="41">
        <v>221746</v>
      </c>
      <c r="I10" s="41">
        <f>H10-(H10*($E10-100)/100)</f>
        <v>212876.16</v>
      </c>
      <c r="J10" s="4"/>
      <c r="K10" s="4">
        <v>42</v>
      </c>
      <c r="L10" s="4">
        <v>56.4</v>
      </c>
      <c r="M10" s="4"/>
    </row>
    <row r="11" spans="2:13" ht="13.5" customHeight="1" x14ac:dyDescent="0.25">
      <c r="B11" s="34" t="s">
        <v>21</v>
      </c>
      <c r="C11" s="56" t="s">
        <v>39</v>
      </c>
      <c r="D11" s="57">
        <f>F11+H11</f>
        <v>365157</v>
      </c>
      <c r="E11" s="58">
        <v>105</v>
      </c>
      <c r="F11" s="59">
        <v>58170</v>
      </c>
      <c r="G11" s="60">
        <f>F11-(F11*($E11-100)/100)</f>
        <v>55261.5</v>
      </c>
      <c r="H11" s="59">
        <v>306987</v>
      </c>
      <c r="I11" s="59">
        <f>H11-(H11*($E11-100)/100)</f>
        <v>291637.65000000002</v>
      </c>
      <c r="J11" s="4"/>
      <c r="K11" s="4">
        <v>15.7</v>
      </c>
      <c r="L11" s="4">
        <v>83.1</v>
      </c>
      <c r="M11" s="4"/>
    </row>
    <row r="12" spans="2:13" ht="13.5" customHeight="1" x14ac:dyDescent="0.25">
      <c r="B12" s="35" t="s">
        <v>6</v>
      </c>
      <c r="C12" s="49" t="s">
        <v>41</v>
      </c>
      <c r="D12" s="38">
        <f>F12+H12</f>
        <v>142157</v>
      </c>
      <c r="E12" s="50">
        <v>109</v>
      </c>
      <c r="F12" s="41">
        <v>99474</v>
      </c>
      <c r="G12" s="51">
        <f>F12-(F12*($E12-100)/100)</f>
        <v>90521.34</v>
      </c>
      <c r="H12" s="41">
        <v>42683</v>
      </c>
      <c r="I12" s="41">
        <f>H12-(H12*($E12-100)/100)</f>
        <v>38841.53</v>
      </c>
      <c r="J12" s="4"/>
      <c r="K12" s="4">
        <v>68.8</v>
      </c>
      <c r="L12" s="4">
        <v>29.5</v>
      </c>
      <c r="M12" s="4"/>
    </row>
    <row r="13" spans="2:13" ht="13.5" customHeight="1" x14ac:dyDescent="0.25">
      <c r="B13" s="35" t="s">
        <v>16</v>
      </c>
      <c r="C13" s="56" t="s">
        <v>41</v>
      </c>
      <c r="D13" s="57">
        <f>F13+H13</f>
        <v>127258</v>
      </c>
      <c r="E13" s="58">
        <v>114</v>
      </c>
      <c r="F13" s="59">
        <v>85081</v>
      </c>
      <c r="G13" s="60">
        <f>F13-(F13*($E13-100)/100)</f>
        <v>73169.66</v>
      </c>
      <c r="H13" s="59">
        <v>42177</v>
      </c>
      <c r="I13" s="59">
        <f>H13-(H13*($E13-100)/100)</f>
        <v>36272.22</v>
      </c>
      <c r="J13" s="4"/>
      <c r="K13" s="4">
        <v>65.8</v>
      </c>
      <c r="L13" s="4">
        <v>32.6</v>
      </c>
      <c r="M13" s="4"/>
    </row>
    <row r="14" spans="2:13" ht="13.5" customHeight="1" x14ac:dyDescent="0.25">
      <c r="B14" s="34" t="s">
        <v>19</v>
      </c>
      <c r="C14" s="49" t="s">
        <v>47</v>
      </c>
      <c r="D14" s="38">
        <f>F14+H14</f>
        <v>121463</v>
      </c>
      <c r="E14" s="50">
        <v>106</v>
      </c>
      <c r="F14" s="41">
        <v>48187</v>
      </c>
      <c r="G14" s="51">
        <f>F14-(F14*($E14-100)/100)</f>
        <v>45295.78</v>
      </c>
      <c r="H14" s="41">
        <v>73276</v>
      </c>
      <c r="I14" s="41">
        <f>H14-(H14*($E14-100)/100)</f>
        <v>68879.44</v>
      </c>
      <c r="J14" s="4"/>
      <c r="K14" s="4">
        <v>39.299999999999997</v>
      </c>
      <c r="L14" s="4">
        <v>59.7</v>
      </c>
      <c r="M14" s="4"/>
    </row>
    <row r="15" spans="2:13" ht="13.5" customHeight="1" x14ac:dyDescent="0.25">
      <c r="B15" s="34" t="s">
        <v>7</v>
      </c>
      <c r="C15" s="56" t="s">
        <v>46</v>
      </c>
      <c r="D15" s="57">
        <f>F15+H15</f>
        <v>110036</v>
      </c>
      <c r="E15" s="58">
        <v>105</v>
      </c>
      <c r="F15" s="59">
        <v>15671</v>
      </c>
      <c r="G15" s="60">
        <f>F15-(F15*($E15-100)/100)</f>
        <v>14887.45</v>
      </c>
      <c r="H15" s="59">
        <v>94365</v>
      </c>
      <c r="I15" s="59">
        <f>H15-(H15*($E15-100)/100)</f>
        <v>89646.75</v>
      </c>
      <c r="J15" s="4"/>
      <c r="K15" s="4">
        <v>14.1</v>
      </c>
      <c r="L15" s="4">
        <v>85</v>
      </c>
      <c r="M15" s="4"/>
    </row>
    <row r="16" spans="2:13" ht="13.5" customHeight="1" x14ac:dyDescent="0.25">
      <c r="B16" s="35" t="s">
        <v>8</v>
      </c>
      <c r="C16" s="49" t="s">
        <v>41</v>
      </c>
      <c r="D16" s="38">
        <f>F16+H16</f>
        <v>89107</v>
      </c>
      <c r="E16" s="50">
        <v>100</v>
      </c>
      <c r="F16" s="41">
        <v>64105</v>
      </c>
      <c r="G16" s="51">
        <f>F16-(F16*($E16-100)/100)</f>
        <v>64105</v>
      </c>
      <c r="H16" s="41">
        <v>25002</v>
      </c>
      <c r="I16" s="41">
        <f>H16-(H16*($E16-100)/100)</f>
        <v>25002</v>
      </c>
      <c r="J16" s="4"/>
      <c r="K16" s="4">
        <v>70.900000000000006</v>
      </c>
      <c r="L16" s="4">
        <v>27.6</v>
      </c>
      <c r="M16" s="4"/>
    </row>
    <row r="17" spans="2:13" ht="13.5" customHeight="1" x14ac:dyDescent="0.25">
      <c r="B17" s="35" t="s">
        <v>11</v>
      </c>
      <c r="C17" s="56" t="s">
        <v>43</v>
      </c>
      <c r="D17" s="57">
        <f>F17+H17</f>
        <v>68179</v>
      </c>
      <c r="E17" s="58">
        <v>111</v>
      </c>
      <c r="F17" s="59">
        <v>36316</v>
      </c>
      <c r="G17" s="60">
        <f>F17-(F17*($E17-100)/100)</f>
        <v>32321.239999999998</v>
      </c>
      <c r="H17" s="59">
        <v>31863</v>
      </c>
      <c r="I17" s="59">
        <f>H17-(H17*($E17-100)/100)</f>
        <v>28358.07</v>
      </c>
      <c r="J17" s="4"/>
      <c r="K17" s="4">
        <v>52.5</v>
      </c>
      <c r="L17" s="4">
        <v>46.1</v>
      </c>
      <c r="M17" s="4"/>
    </row>
    <row r="18" spans="2:13" ht="13.5" customHeight="1" x14ac:dyDescent="0.25">
      <c r="B18" s="34" t="s">
        <v>10</v>
      </c>
      <c r="C18" s="49" t="s">
        <v>40</v>
      </c>
      <c r="D18" s="38">
        <f>F18+H18</f>
        <v>67976</v>
      </c>
      <c r="E18" s="50">
        <v>101</v>
      </c>
      <c r="F18" s="41">
        <v>25323</v>
      </c>
      <c r="G18" s="51">
        <f>F18-(F18*($E18-100)/100)</f>
        <v>25069.77</v>
      </c>
      <c r="H18" s="41">
        <v>42653</v>
      </c>
      <c r="I18" s="41">
        <f>H18-(H18*($E18-100)/100)</f>
        <v>42226.47</v>
      </c>
      <c r="J18" s="4"/>
      <c r="K18" s="4">
        <v>36.799999999999997</v>
      </c>
      <c r="L18" s="4">
        <v>62</v>
      </c>
      <c r="M18" s="4"/>
    </row>
    <row r="19" spans="2:13" ht="13.5" customHeight="1" x14ac:dyDescent="0.25">
      <c r="B19" s="34" t="s">
        <v>9</v>
      </c>
      <c r="C19" s="56" t="s">
        <v>47</v>
      </c>
      <c r="D19" s="57">
        <f>F19+H19</f>
        <v>53648</v>
      </c>
      <c r="E19" s="58">
        <v>100</v>
      </c>
      <c r="F19" s="59">
        <v>23867</v>
      </c>
      <c r="G19" s="60">
        <f>F19-(F19*($E19-100)/100)</f>
        <v>23867</v>
      </c>
      <c r="H19" s="59">
        <v>29781</v>
      </c>
      <c r="I19" s="59">
        <f>H19-(H19*($E19-100)/100)</f>
        <v>29781</v>
      </c>
      <c r="J19" s="4"/>
      <c r="K19" s="4">
        <v>44</v>
      </c>
      <c r="L19" s="4">
        <v>54.9</v>
      </c>
      <c r="M19" s="4"/>
    </row>
    <row r="20" spans="2:13" ht="13.5" customHeight="1" x14ac:dyDescent="0.25">
      <c r="B20" s="35" t="s">
        <v>26</v>
      </c>
      <c r="C20" s="49" t="s">
        <v>50</v>
      </c>
      <c r="D20" s="38">
        <f>F20+H20</f>
        <v>50251</v>
      </c>
      <c r="E20" s="50">
        <v>102</v>
      </c>
      <c r="F20" s="41">
        <v>37617</v>
      </c>
      <c r="G20" s="51">
        <f>F20-(F20*($E20-100)/100)</f>
        <v>36864.660000000003</v>
      </c>
      <c r="H20" s="41">
        <v>12634</v>
      </c>
      <c r="I20" s="41">
        <f>H20-(H20*($E20-100)/100)</f>
        <v>12381.32</v>
      </c>
      <c r="J20" s="4"/>
      <c r="K20" s="4">
        <v>74</v>
      </c>
      <c r="L20" s="4">
        <v>24.9</v>
      </c>
      <c r="M20" s="4"/>
    </row>
    <row r="21" spans="2:13" ht="13.5" customHeight="1" x14ac:dyDescent="0.25">
      <c r="B21" s="34" t="s">
        <v>25</v>
      </c>
      <c r="C21" s="56" t="s">
        <v>47</v>
      </c>
      <c r="D21" s="57">
        <f>F21+H21</f>
        <v>44255</v>
      </c>
      <c r="E21" s="58">
        <v>102</v>
      </c>
      <c r="F21" s="59">
        <v>13012</v>
      </c>
      <c r="G21" s="60">
        <f>F21-(F21*($E21-100)/100)</f>
        <v>12751.76</v>
      </c>
      <c r="H21" s="59">
        <v>31243</v>
      </c>
      <c r="I21" s="59">
        <f>H21-(H21*($E21-100)/100)</f>
        <v>30618.14</v>
      </c>
      <c r="J21" s="4"/>
      <c r="K21" s="4">
        <v>29.1</v>
      </c>
      <c r="L21" s="4">
        <v>69.900000000000006</v>
      </c>
      <c r="M21" s="4"/>
    </row>
    <row r="22" spans="2:13" ht="13.5" customHeight="1" x14ac:dyDescent="0.25">
      <c r="B22" s="35" t="s">
        <v>4</v>
      </c>
      <c r="C22" s="49" t="s">
        <v>35</v>
      </c>
      <c r="D22" s="38">
        <f>F22+H22</f>
        <v>37257</v>
      </c>
      <c r="E22" s="50">
        <v>101</v>
      </c>
      <c r="F22" s="41">
        <v>26804</v>
      </c>
      <c r="G22" s="51">
        <f>F22-(F22*($E22-100)/100)</f>
        <v>26535.96</v>
      </c>
      <c r="H22" s="41">
        <v>10453</v>
      </c>
      <c r="I22" s="41">
        <f>H22-(H22*($E22-100)/100)</f>
        <v>10348.469999999999</v>
      </c>
      <c r="J22" s="4"/>
      <c r="K22" s="4">
        <v>70.5</v>
      </c>
      <c r="L22" s="4">
        <v>27.5</v>
      </c>
      <c r="M22" s="4"/>
    </row>
    <row r="23" spans="2:13" ht="13.5" customHeight="1" x14ac:dyDescent="0.25">
      <c r="B23" s="35" t="s">
        <v>24</v>
      </c>
      <c r="C23" s="56" t="s">
        <v>48</v>
      </c>
      <c r="D23" s="57">
        <f>F23+H23</f>
        <v>37139</v>
      </c>
      <c r="E23" s="58">
        <v>107</v>
      </c>
      <c r="F23" s="59">
        <v>29497</v>
      </c>
      <c r="G23" s="60">
        <f>F23-(F23*($E23-100)/100)</f>
        <v>27432.21</v>
      </c>
      <c r="H23" s="59">
        <v>7642</v>
      </c>
      <c r="I23" s="59">
        <f>H23-(H23*($E23-100)/100)</f>
        <v>7107.0599999999995</v>
      </c>
      <c r="J23" s="4"/>
      <c r="K23" s="4">
        <v>78.3</v>
      </c>
      <c r="L23" s="4">
        <v>20.3</v>
      </c>
      <c r="M23" s="4"/>
    </row>
    <row r="24" spans="2:13" ht="13.5" customHeight="1" x14ac:dyDescent="0.25">
      <c r="B24" s="35" t="s">
        <v>14</v>
      </c>
      <c r="C24" s="49" t="s">
        <v>36</v>
      </c>
      <c r="D24" s="38">
        <f>F24+H24</f>
        <v>31077</v>
      </c>
      <c r="E24" s="50">
        <v>103</v>
      </c>
      <c r="F24" s="41">
        <v>23357</v>
      </c>
      <c r="G24" s="51">
        <f>F24-(F24*($E24-100)/100)</f>
        <v>22656.29</v>
      </c>
      <c r="H24" s="41">
        <v>7720</v>
      </c>
      <c r="I24" s="41">
        <f>H24-(H24*($E24-100)/100)</f>
        <v>7488.4</v>
      </c>
      <c r="J24" s="4"/>
      <c r="K24" s="4">
        <v>73.900000000000006</v>
      </c>
      <c r="L24" s="4">
        <v>24.4</v>
      </c>
      <c r="M24" s="4"/>
    </row>
    <row r="25" spans="2:13" ht="13.5" customHeight="1" x14ac:dyDescent="0.25">
      <c r="B25" s="35" t="s">
        <v>12</v>
      </c>
      <c r="C25" s="56" t="s">
        <v>48</v>
      </c>
      <c r="D25" s="57">
        <f>F25+H25</f>
        <v>24754</v>
      </c>
      <c r="E25" s="58">
        <v>111</v>
      </c>
      <c r="F25" s="59">
        <v>16594</v>
      </c>
      <c r="G25" s="60">
        <f>F25-(F25*($E25-100)/100)</f>
        <v>14768.66</v>
      </c>
      <c r="H25" s="59">
        <v>8160</v>
      </c>
      <c r="I25" s="59">
        <f>H25-(H25*($E25-100)/100)</f>
        <v>7262.4</v>
      </c>
      <c r="J25" s="4"/>
      <c r="K25" s="4">
        <v>65.900000000000006</v>
      </c>
      <c r="L25" s="4">
        <v>32.4</v>
      </c>
      <c r="M25" s="4"/>
    </row>
    <row r="26" spans="2:13" ht="13.5" customHeight="1" x14ac:dyDescent="0.25">
      <c r="B26" s="35" t="s">
        <v>5</v>
      </c>
      <c r="C26" s="49" t="s">
        <v>36</v>
      </c>
      <c r="D26" s="38">
        <f>F26+H26</f>
        <v>20983</v>
      </c>
      <c r="E26" s="50">
        <v>118</v>
      </c>
      <c r="F26" s="41">
        <v>14244</v>
      </c>
      <c r="G26" s="51">
        <f>F26-(F26*($E26-100)/100)</f>
        <v>11680.08</v>
      </c>
      <c r="H26" s="41">
        <v>6739</v>
      </c>
      <c r="I26" s="41">
        <f>H26-(H26*($E26-100)/100)</f>
        <v>5525.98</v>
      </c>
      <c r="J26" s="4"/>
      <c r="K26" s="4">
        <v>66.7</v>
      </c>
      <c r="L26" s="4">
        <v>31.6</v>
      </c>
      <c r="M26" s="4"/>
    </row>
    <row r="27" spans="2:13" ht="13.5" customHeight="1" x14ac:dyDescent="0.25">
      <c r="B27" s="35" t="s">
        <v>20</v>
      </c>
      <c r="C27" s="56" t="s">
        <v>49</v>
      </c>
      <c r="D27" s="57">
        <f>F27+H27</f>
        <v>16565</v>
      </c>
      <c r="E27" s="58">
        <v>106</v>
      </c>
      <c r="F27" s="59">
        <v>12007</v>
      </c>
      <c r="G27" s="60">
        <f>F27-(F27*($E27-100)/100)</f>
        <v>11286.58</v>
      </c>
      <c r="H27" s="59">
        <v>4558</v>
      </c>
      <c r="I27" s="59">
        <f>H27-(H27*($E27-100)/100)</f>
        <v>4284.5200000000004</v>
      </c>
      <c r="J27" s="4"/>
      <c r="K27" s="4">
        <v>71.8</v>
      </c>
      <c r="L27" s="4">
        <v>27.3</v>
      </c>
      <c r="M27" s="4"/>
    </row>
    <row r="28" spans="2:13" ht="13.5" customHeight="1" x14ac:dyDescent="0.25">
      <c r="B28" s="35" t="s">
        <v>13</v>
      </c>
      <c r="C28" s="49" t="s">
        <v>42</v>
      </c>
      <c r="D28" s="38">
        <f>F28+H28</f>
        <v>15884</v>
      </c>
      <c r="E28" s="50">
        <v>113</v>
      </c>
      <c r="F28" s="41">
        <v>13398</v>
      </c>
      <c r="G28" s="51">
        <f>F28-(F28*($E28-100)/100)</f>
        <v>11656.26</v>
      </c>
      <c r="H28" s="41">
        <v>2486</v>
      </c>
      <c r="I28" s="41">
        <f>H28-(H28*($E28-100)/100)</f>
        <v>2162.8200000000002</v>
      </c>
      <c r="J28" s="4"/>
      <c r="K28" s="4">
        <v>83.3</v>
      </c>
      <c r="L28" s="4">
        <v>15.5</v>
      </c>
      <c r="M28" s="4"/>
    </row>
    <row r="29" spans="2:13" ht="13.5" customHeight="1" x14ac:dyDescent="0.25">
      <c r="B29" s="35" t="s">
        <v>22</v>
      </c>
      <c r="C29" s="56" t="s">
        <v>44</v>
      </c>
      <c r="D29" s="57">
        <f>F29+H29</f>
        <v>11583</v>
      </c>
      <c r="E29" s="58">
        <v>105</v>
      </c>
      <c r="F29" s="59">
        <v>8228</v>
      </c>
      <c r="G29" s="60">
        <f>F29-(F29*($E29-100)/100)</f>
        <v>7816.6</v>
      </c>
      <c r="H29" s="59">
        <v>3355</v>
      </c>
      <c r="I29" s="59">
        <f>H29-(H29*($E29-100)/100)</f>
        <v>3187.25</v>
      </c>
      <c r="J29" s="4"/>
      <c r="K29" s="4">
        <v>70.3</v>
      </c>
      <c r="L29" s="4">
        <v>28.7</v>
      </c>
      <c r="M29" s="4"/>
    </row>
    <row r="30" spans="2:13" ht="13.5" customHeight="1" thickBot="1" x14ac:dyDescent="0.3">
      <c r="B30" s="36" t="s">
        <v>17</v>
      </c>
      <c r="C30" s="52" t="s">
        <v>44</v>
      </c>
      <c r="D30" s="39">
        <f>F30+H30</f>
        <v>11156</v>
      </c>
      <c r="E30" s="53">
        <v>104</v>
      </c>
      <c r="F30" s="42">
        <v>7068</v>
      </c>
      <c r="G30" s="54">
        <f>F30-(F30*($E30-100)/100)</f>
        <v>6785.28</v>
      </c>
      <c r="H30" s="42">
        <v>4088</v>
      </c>
      <c r="I30" s="42">
        <f>H30-(H30*($E30-100)/100)</f>
        <v>3924.48</v>
      </c>
      <c r="J30" s="4"/>
      <c r="K30" s="4">
        <v>62.8</v>
      </c>
      <c r="L30" s="4">
        <v>36.299999999999997</v>
      </c>
      <c r="M30" s="4"/>
    </row>
    <row r="31" spans="2:13" ht="3.75" customHeight="1" x14ac:dyDescent="0.25">
      <c r="B31" s="2"/>
      <c r="C31" s="2"/>
      <c r="D31" s="2"/>
    </row>
    <row r="32" spans="2:13" ht="10.5" customHeight="1" x14ac:dyDescent="0.25">
      <c r="B32" s="2"/>
      <c r="C32" s="2"/>
      <c r="D32" s="2"/>
      <c r="E32" s="5" t="s">
        <v>28</v>
      </c>
      <c r="F32" s="61">
        <f>SUM(F8:F30)</f>
        <v>1126344</v>
      </c>
      <c r="G32" s="61">
        <f>SUM(G8:G30)</f>
        <v>1057488.32</v>
      </c>
      <c r="H32" s="61">
        <f>SUM(H8:H30)</f>
        <v>1630533</v>
      </c>
      <c r="I32" s="61">
        <f>SUM(I8:I30)</f>
        <v>1534942.5</v>
      </c>
    </row>
    <row r="33" spans="5:11" x14ac:dyDescent="0.25">
      <c r="E33" s="5" t="s">
        <v>55</v>
      </c>
      <c r="G33" s="61">
        <f>F32-G32</f>
        <v>68855.679999999935</v>
      </c>
      <c r="I33" s="61">
        <f>H32-I32</f>
        <v>95590.5</v>
      </c>
    </row>
    <row r="34" spans="5:11" ht="5.25" customHeight="1" x14ac:dyDescent="0.25"/>
    <row r="35" spans="5:11" ht="18.75" x14ac:dyDescent="0.3">
      <c r="E35" s="5"/>
      <c r="F35" s="6"/>
      <c r="G35" s="7" t="s">
        <v>52</v>
      </c>
      <c r="H35" s="9">
        <f>I33-G33</f>
        <v>26734.820000000065</v>
      </c>
      <c r="I35" s="10" t="s">
        <v>59</v>
      </c>
      <c r="J35" s="55"/>
      <c r="K35" s="55"/>
    </row>
    <row r="42" spans="5:11" x14ac:dyDescent="0.25">
      <c r="K42" t="s">
        <v>30</v>
      </c>
    </row>
    <row r="87" spans="6:31" x14ac:dyDescent="0.25"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6:31" x14ac:dyDescent="0.25"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6:31" x14ac:dyDescent="0.25"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6:31" x14ac:dyDescent="0.25"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6:31" x14ac:dyDescent="0.2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6:31" x14ac:dyDescent="0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6:31" x14ac:dyDescent="0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6:31" x14ac:dyDescent="0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6:31" x14ac:dyDescent="0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6:31" x14ac:dyDescent="0.2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6:31" x14ac:dyDescent="0.2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6:31" x14ac:dyDescent="0.2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6:31" x14ac:dyDescent="0.2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6:31" x14ac:dyDescent="0.2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6:31" x14ac:dyDescent="0.2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6:31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6:31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6:31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6:31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6:31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6:31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6:31" x14ac:dyDescent="0.2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6:31" x14ac:dyDescent="0.2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6:31" x14ac:dyDescent="0.2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6:31" x14ac:dyDescent="0.2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6:31" x14ac:dyDescent="0.2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6:31" x14ac:dyDescent="0.2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6:31" x14ac:dyDescent="0.2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6:31" x14ac:dyDescent="0.2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6:31" x14ac:dyDescent="0.2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6:31" x14ac:dyDescent="0.2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6:31" x14ac:dyDescent="0.2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6:31" x14ac:dyDescent="0.2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6:31" x14ac:dyDescent="0.2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6:31" x14ac:dyDescent="0.2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6:31" x14ac:dyDescent="0.2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6:31" x14ac:dyDescent="0.2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6:31" x14ac:dyDescent="0.2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6:31" x14ac:dyDescent="0.2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6:31" x14ac:dyDescent="0.2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6:31" x14ac:dyDescent="0.2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6:31" x14ac:dyDescent="0.2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6:31" x14ac:dyDescent="0.2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6:31" x14ac:dyDescent="0.2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6:31" x14ac:dyDescent="0.2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6:31" x14ac:dyDescent="0.2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6:31" x14ac:dyDescent="0.2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6:31" x14ac:dyDescent="0.2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6:31" x14ac:dyDescent="0.2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6:31" x14ac:dyDescent="0.2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6:31" x14ac:dyDescent="0.2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6:31" x14ac:dyDescent="0.2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6:31" x14ac:dyDescent="0.2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6:31" x14ac:dyDescent="0.2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6:31" x14ac:dyDescent="0.2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6:31" x14ac:dyDescent="0.2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6:31" x14ac:dyDescent="0.2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6:31" x14ac:dyDescent="0.2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6:31" x14ac:dyDescent="0.2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6:31" x14ac:dyDescent="0.2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6:31" x14ac:dyDescent="0.2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6:31" x14ac:dyDescent="0.2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6:31" x14ac:dyDescent="0.2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6:31" x14ac:dyDescent="0.2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6:31" x14ac:dyDescent="0.2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6:31" x14ac:dyDescent="0.2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6:31" x14ac:dyDescent="0.2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6:31" x14ac:dyDescent="0.2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6:31" x14ac:dyDescent="0.2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6:31" x14ac:dyDescent="0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6:31" x14ac:dyDescent="0.2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6:31" x14ac:dyDescent="0.2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6:31" x14ac:dyDescent="0.2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6:31" x14ac:dyDescent="0.2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6:31" x14ac:dyDescent="0.2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6:31" x14ac:dyDescent="0.2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6:31" x14ac:dyDescent="0.25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6:31" x14ac:dyDescent="0.25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6:31" x14ac:dyDescent="0.2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6:31" x14ac:dyDescent="0.25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6:31" x14ac:dyDescent="0.2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6:31" x14ac:dyDescent="0.25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6:31" x14ac:dyDescent="0.25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6:31" x14ac:dyDescent="0.25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6:31" x14ac:dyDescent="0.2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6:31" x14ac:dyDescent="0.25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6:31" x14ac:dyDescent="0.25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6:31" x14ac:dyDescent="0.25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6:31" x14ac:dyDescent="0.2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6:31" x14ac:dyDescent="0.25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6:31" x14ac:dyDescent="0.25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6:31" x14ac:dyDescent="0.25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6:31" x14ac:dyDescent="0.2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6:31" x14ac:dyDescent="0.25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6:31" x14ac:dyDescent="0.2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6:31" x14ac:dyDescent="0.25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6:31" x14ac:dyDescent="0.25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6:31" x14ac:dyDescent="0.25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6:31" x14ac:dyDescent="0.2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6:31" x14ac:dyDescent="0.25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6:31" x14ac:dyDescent="0.25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6:31" x14ac:dyDescent="0.25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6:31" x14ac:dyDescent="0.25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6:31" x14ac:dyDescent="0.25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6:31" x14ac:dyDescent="0.25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6:31" x14ac:dyDescent="0.25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6:31" x14ac:dyDescent="0.25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6:31" x14ac:dyDescent="0.25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6:31" x14ac:dyDescent="0.2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6:31" x14ac:dyDescent="0.25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6:31" x14ac:dyDescent="0.25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6:31" x14ac:dyDescent="0.25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6:31" x14ac:dyDescent="0.25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6:31" x14ac:dyDescent="0.25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6:31" x14ac:dyDescent="0.25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6:31" x14ac:dyDescent="0.25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6:31" x14ac:dyDescent="0.25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6:31" x14ac:dyDescent="0.25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6:31" x14ac:dyDescent="0.2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6:31" x14ac:dyDescent="0.25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6:31" x14ac:dyDescent="0.25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6:31" x14ac:dyDescent="0.25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6:31" x14ac:dyDescent="0.25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6:31" x14ac:dyDescent="0.25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6:31" x14ac:dyDescent="0.25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6:31" x14ac:dyDescent="0.25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6:31" x14ac:dyDescent="0.25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6:31" x14ac:dyDescent="0.25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6:31" x14ac:dyDescent="0.25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6:31" x14ac:dyDescent="0.25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6:31" x14ac:dyDescent="0.25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6:31" x14ac:dyDescent="0.25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6:31" x14ac:dyDescent="0.25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6:31" x14ac:dyDescent="0.25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6:31" x14ac:dyDescent="0.25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6:31" x14ac:dyDescent="0.25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6:31" x14ac:dyDescent="0.25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6:31" x14ac:dyDescent="0.25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6:31" x14ac:dyDescent="0.25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6:31" x14ac:dyDescent="0.25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6:31" x14ac:dyDescent="0.25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6:31" x14ac:dyDescent="0.25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6:31" x14ac:dyDescent="0.25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6:31" x14ac:dyDescent="0.25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6:31" x14ac:dyDescent="0.25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6:31" x14ac:dyDescent="0.25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6:31" x14ac:dyDescent="0.25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6:31" x14ac:dyDescent="0.25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6:31" x14ac:dyDescent="0.25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6:31" x14ac:dyDescent="0.25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6:31" x14ac:dyDescent="0.25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6:31" x14ac:dyDescent="0.25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6:31" x14ac:dyDescent="0.25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6:31" x14ac:dyDescent="0.25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6:31" x14ac:dyDescent="0.25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6:31" x14ac:dyDescent="0.25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6:31" x14ac:dyDescent="0.25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6:31" x14ac:dyDescent="0.25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6:31" x14ac:dyDescent="0.25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6:31" x14ac:dyDescent="0.25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6:31" x14ac:dyDescent="0.25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6:31" x14ac:dyDescent="0.25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6:31" x14ac:dyDescent="0.25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6:31" x14ac:dyDescent="0.25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6:31" x14ac:dyDescent="0.25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6:31" x14ac:dyDescent="0.25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6:31" x14ac:dyDescent="0.25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6:31" x14ac:dyDescent="0.25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6:31" x14ac:dyDescent="0.25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6:31" x14ac:dyDescent="0.25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6:31" x14ac:dyDescent="0.25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6:31" x14ac:dyDescent="0.25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6:31" x14ac:dyDescent="0.25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6:31" x14ac:dyDescent="0.25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6:31" x14ac:dyDescent="0.25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6:31" x14ac:dyDescent="0.25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6:31" x14ac:dyDescent="0.25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6:31" x14ac:dyDescent="0.25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6:31" x14ac:dyDescent="0.25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6:31" x14ac:dyDescent="0.25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6:31" x14ac:dyDescent="0.25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6:31" x14ac:dyDescent="0.25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6:31" x14ac:dyDescent="0.25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6:31" x14ac:dyDescent="0.25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6:31" x14ac:dyDescent="0.25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6:31" x14ac:dyDescent="0.25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6:31" x14ac:dyDescent="0.25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6:31" x14ac:dyDescent="0.25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6:31" x14ac:dyDescent="0.25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6:31" x14ac:dyDescent="0.25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6:31" x14ac:dyDescent="0.25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6:31" x14ac:dyDescent="0.25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6:31" x14ac:dyDescent="0.25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6:31" x14ac:dyDescent="0.25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6:31" x14ac:dyDescent="0.25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6:31" x14ac:dyDescent="0.25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6:31" x14ac:dyDescent="0.25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6:31" x14ac:dyDescent="0.25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6:31" x14ac:dyDescent="0.25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6:31" x14ac:dyDescent="0.25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6:31" x14ac:dyDescent="0.25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6:31" x14ac:dyDescent="0.25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6:31" x14ac:dyDescent="0.25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6:31" x14ac:dyDescent="0.25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6:31" x14ac:dyDescent="0.25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6:31" x14ac:dyDescent="0.25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6:31" x14ac:dyDescent="0.25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6:31" x14ac:dyDescent="0.25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6:31" x14ac:dyDescent="0.25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6:31" x14ac:dyDescent="0.25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6:31" x14ac:dyDescent="0.25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6:31" x14ac:dyDescent="0.25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6:31" x14ac:dyDescent="0.25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6:31" x14ac:dyDescent="0.25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6:31" x14ac:dyDescent="0.25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6:31" x14ac:dyDescent="0.25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6:31" x14ac:dyDescent="0.25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6:31" x14ac:dyDescent="0.25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6:31" x14ac:dyDescent="0.25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6:31" x14ac:dyDescent="0.25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6:31" x14ac:dyDescent="0.25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6:31" x14ac:dyDescent="0.25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6:31" x14ac:dyDescent="0.25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6:31" x14ac:dyDescent="0.25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6:31" x14ac:dyDescent="0.25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6:31" x14ac:dyDescent="0.25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6:31" x14ac:dyDescent="0.25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6:31" x14ac:dyDescent="0.25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6:31" x14ac:dyDescent="0.25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6:31" x14ac:dyDescent="0.25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6:31" x14ac:dyDescent="0.25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6:31" x14ac:dyDescent="0.25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6:31" x14ac:dyDescent="0.25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6:31" x14ac:dyDescent="0.25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6:31" x14ac:dyDescent="0.25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6:31" x14ac:dyDescent="0.25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6:31" x14ac:dyDescent="0.25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6:31" x14ac:dyDescent="0.25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6:31" x14ac:dyDescent="0.25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6:31" x14ac:dyDescent="0.25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6:31" x14ac:dyDescent="0.25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6:31" x14ac:dyDescent="0.25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6:31" x14ac:dyDescent="0.25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6:31" x14ac:dyDescent="0.25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6:31" x14ac:dyDescent="0.25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6:31" x14ac:dyDescent="0.25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6:31" x14ac:dyDescent="0.25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6:31" x14ac:dyDescent="0.25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6:31" x14ac:dyDescent="0.25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6:31" x14ac:dyDescent="0.25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6:31" x14ac:dyDescent="0.25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6:31" x14ac:dyDescent="0.25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6:31" x14ac:dyDescent="0.25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6:31" x14ac:dyDescent="0.25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6:31" x14ac:dyDescent="0.25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6:31" x14ac:dyDescent="0.25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6:31" x14ac:dyDescent="0.25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6:31" x14ac:dyDescent="0.25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6:31" x14ac:dyDescent="0.25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6:31" x14ac:dyDescent="0.25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6:31" x14ac:dyDescent="0.25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6:31" x14ac:dyDescent="0.25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6:31" x14ac:dyDescent="0.25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6:31" x14ac:dyDescent="0.25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6:31" x14ac:dyDescent="0.25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6:31" x14ac:dyDescent="0.25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6:31" x14ac:dyDescent="0.25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6:31" x14ac:dyDescent="0.25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6:31" x14ac:dyDescent="0.25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6:31" x14ac:dyDescent="0.25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6:31" x14ac:dyDescent="0.25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6:31" x14ac:dyDescent="0.25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6:31" x14ac:dyDescent="0.25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6:31" x14ac:dyDescent="0.25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6:31" x14ac:dyDescent="0.25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6:31" x14ac:dyDescent="0.25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6:31" x14ac:dyDescent="0.25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6:31" x14ac:dyDescent="0.25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6:31" x14ac:dyDescent="0.25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6:31" x14ac:dyDescent="0.25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6:31" x14ac:dyDescent="0.25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6:31" x14ac:dyDescent="0.25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6:31" x14ac:dyDescent="0.25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6:31" x14ac:dyDescent="0.25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6:31" x14ac:dyDescent="0.25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6:31" x14ac:dyDescent="0.25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6:31" x14ac:dyDescent="0.25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6:31" x14ac:dyDescent="0.25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6:31" x14ac:dyDescent="0.25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6:31" x14ac:dyDescent="0.25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6:31" x14ac:dyDescent="0.25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6:31" x14ac:dyDescent="0.25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6:31" x14ac:dyDescent="0.25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6:31" x14ac:dyDescent="0.25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6:31" x14ac:dyDescent="0.25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6:31" x14ac:dyDescent="0.25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6:31" x14ac:dyDescent="0.25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6:31" x14ac:dyDescent="0.25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6:31" x14ac:dyDescent="0.25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6:31" x14ac:dyDescent="0.25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6:31" x14ac:dyDescent="0.25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6:31" x14ac:dyDescent="0.25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6:31" x14ac:dyDescent="0.25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6:31" x14ac:dyDescent="0.25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6:31" x14ac:dyDescent="0.25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6:31" x14ac:dyDescent="0.25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6:31" x14ac:dyDescent="0.25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6:31" x14ac:dyDescent="0.25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6:31" x14ac:dyDescent="0.25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6:31" x14ac:dyDescent="0.25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6:31" x14ac:dyDescent="0.25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6:31" x14ac:dyDescent="0.25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6:31" x14ac:dyDescent="0.25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6:31" x14ac:dyDescent="0.25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6:31" x14ac:dyDescent="0.25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6:31" x14ac:dyDescent="0.25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6:31" x14ac:dyDescent="0.25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6:31" x14ac:dyDescent="0.25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6:31" x14ac:dyDescent="0.25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6:31" x14ac:dyDescent="0.25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6:31" x14ac:dyDescent="0.25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6:31" x14ac:dyDescent="0.25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6:31" x14ac:dyDescent="0.25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6:31" x14ac:dyDescent="0.25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6:31" x14ac:dyDescent="0.25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6:31" x14ac:dyDescent="0.25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6:31" x14ac:dyDescent="0.25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6:31" x14ac:dyDescent="0.25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6:31" x14ac:dyDescent="0.25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6:31" x14ac:dyDescent="0.25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6:31" x14ac:dyDescent="0.25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6:31" x14ac:dyDescent="0.25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6:31" x14ac:dyDescent="0.25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6:31" x14ac:dyDescent="0.25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6:31" x14ac:dyDescent="0.25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6:31" x14ac:dyDescent="0.25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6:31" x14ac:dyDescent="0.25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6:31" x14ac:dyDescent="0.25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6:31" x14ac:dyDescent="0.25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6:31" x14ac:dyDescent="0.25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6:31" x14ac:dyDescent="0.25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6:31" x14ac:dyDescent="0.25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6:31" x14ac:dyDescent="0.25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6:31" x14ac:dyDescent="0.25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6:31" x14ac:dyDescent="0.25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6:31" x14ac:dyDescent="0.25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6:31" x14ac:dyDescent="0.25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6:31" x14ac:dyDescent="0.25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6:31" x14ac:dyDescent="0.25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6:31" x14ac:dyDescent="0.25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6:31" x14ac:dyDescent="0.25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6:31" x14ac:dyDescent="0.25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6:31" x14ac:dyDescent="0.25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6:31" x14ac:dyDescent="0.25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6:31" x14ac:dyDescent="0.25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6:31" x14ac:dyDescent="0.25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6:31" x14ac:dyDescent="0.25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6:31" x14ac:dyDescent="0.25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6:31" x14ac:dyDescent="0.25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6:31" x14ac:dyDescent="0.25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6:31" x14ac:dyDescent="0.25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6:31" x14ac:dyDescent="0.25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6:31" x14ac:dyDescent="0.25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6:31" x14ac:dyDescent="0.25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6:31" x14ac:dyDescent="0.25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6:31" x14ac:dyDescent="0.25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6:31" x14ac:dyDescent="0.25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6:31" x14ac:dyDescent="0.25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6:31" x14ac:dyDescent="0.25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6:31" x14ac:dyDescent="0.25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6:31" x14ac:dyDescent="0.25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6:31" x14ac:dyDescent="0.25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6:31" x14ac:dyDescent="0.25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6:31" x14ac:dyDescent="0.25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6:31" x14ac:dyDescent="0.25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6:31" x14ac:dyDescent="0.25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6:31" x14ac:dyDescent="0.25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6:31" x14ac:dyDescent="0.25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6:31" x14ac:dyDescent="0.25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6:31" x14ac:dyDescent="0.25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6:31" x14ac:dyDescent="0.25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6:31" x14ac:dyDescent="0.25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6:31" x14ac:dyDescent="0.25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6:31" x14ac:dyDescent="0.25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6:31" x14ac:dyDescent="0.25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6:31" x14ac:dyDescent="0.25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6:31" x14ac:dyDescent="0.25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6:31" x14ac:dyDescent="0.25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6:31" x14ac:dyDescent="0.25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6:31" x14ac:dyDescent="0.25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6:31" x14ac:dyDescent="0.25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6:31" x14ac:dyDescent="0.25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6:31" x14ac:dyDescent="0.25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6:31" x14ac:dyDescent="0.25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6:31" x14ac:dyDescent="0.25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6:31" x14ac:dyDescent="0.25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6:31" x14ac:dyDescent="0.25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6:31" x14ac:dyDescent="0.25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6:31" x14ac:dyDescent="0.25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6:31" x14ac:dyDescent="0.25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6:31" x14ac:dyDescent="0.25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6:31" x14ac:dyDescent="0.25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6:31" x14ac:dyDescent="0.25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6:31" x14ac:dyDescent="0.25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6:31" x14ac:dyDescent="0.25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6:31" x14ac:dyDescent="0.25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6:31" x14ac:dyDescent="0.25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6:31" x14ac:dyDescent="0.25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6:31" x14ac:dyDescent="0.25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6:31" x14ac:dyDescent="0.25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6:31" x14ac:dyDescent="0.25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6:31" x14ac:dyDescent="0.25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6:31" x14ac:dyDescent="0.25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6:31" x14ac:dyDescent="0.25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6:31" x14ac:dyDescent="0.25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6:31" x14ac:dyDescent="0.25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6:31" x14ac:dyDescent="0.25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6:31" x14ac:dyDescent="0.25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6:31" x14ac:dyDescent="0.25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6:31" x14ac:dyDescent="0.25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6:31" x14ac:dyDescent="0.25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6:31" x14ac:dyDescent="0.25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6:31" x14ac:dyDescent="0.25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6:31" x14ac:dyDescent="0.25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6:31" x14ac:dyDescent="0.25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6:31" x14ac:dyDescent="0.25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6:31" x14ac:dyDescent="0.25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6:31" x14ac:dyDescent="0.25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6:31" x14ac:dyDescent="0.25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6:31" x14ac:dyDescent="0.25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6:31" x14ac:dyDescent="0.25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6:31" x14ac:dyDescent="0.25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6:31" x14ac:dyDescent="0.25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6:31" x14ac:dyDescent="0.25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6:31" x14ac:dyDescent="0.25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6:31" x14ac:dyDescent="0.25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6:31" x14ac:dyDescent="0.25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6:31" x14ac:dyDescent="0.25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6:31" x14ac:dyDescent="0.25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6:31" x14ac:dyDescent="0.25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6:31" x14ac:dyDescent="0.25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6:31" x14ac:dyDescent="0.25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6:31" x14ac:dyDescent="0.25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6:31" x14ac:dyDescent="0.25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6:31" x14ac:dyDescent="0.25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6:31" x14ac:dyDescent="0.25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6:31" x14ac:dyDescent="0.25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6:31" x14ac:dyDescent="0.25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6:31" x14ac:dyDescent="0.25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6:31" x14ac:dyDescent="0.25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6:31" x14ac:dyDescent="0.25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6:31" x14ac:dyDescent="0.25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6:31" x14ac:dyDescent="0.25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6:31" x14ac:dyDescent="0.25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6:31" x14ac:dyDescent="0.25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6:31" x14ac:dyDescent="0.25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6:31" x14ac:dyDescent="0.25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6:31" x14ac:dyDescent="0.25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6:31" x14ac:dyDescent="0.25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6:31" x14ac:dyDescent="0.25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6:31" x14ac:dyDescent="0.25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6:31" x14ac:dyDescent="0.25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6:31" x14ac:dyDescent="0.25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6:31" x14ac:dyDescent="0.25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6:31" x14ac:dyDescent="0.25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6:31" x14ac:dyDescent="0.25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6:31" x14ac:dyDescent="0.25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6:31" x14ac:dyDescent="0.25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6:31" x14ac:dyDescent="0.25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6:31" x14ac:dyDescent="0.25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6:31" x14ac:dyDescent="0.25"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6:31" x14ac:dyDescent="0.25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6:31" x14ac:dyDescent="0.25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6:31" x14ac:dyDescent="0.25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6:31" x14ac:dyDescent="0.25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6:31" x14ac:dyDescent="0.25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6:31" x14ac:dyDescent="0.25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6:31" x14ac:dyDescent="0.25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6:31" x14ac:dyDescent="0.25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6:31" x14ac:dyDescent="0.25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6:31" x14ac:dyDescent="0.25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6:31" x14ac:dyDescent="0.25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6:31" x14ac:dyDescent="0.25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6:31" x14ac:dyDescent="0.25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6:31" x14ac:dyDescent="0.25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6:31" x14ac:dyDescent="0.25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6:31" x14ac:dyDescent="0.25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6:31" x14ac:dyDescent="0.25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6:31" x14ac:dyDescent="0.25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6:31" x14ac:dyDescent="0.25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6:31" x14ac:dyDescent="0.25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6:31" x14ac:dyDescent="0.25"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6:31" x14ac:dyDescent="0.25"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6:31" x14ac:dyDescent="0.25"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6:31" x14ac:dyDescent="0.25"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6:31" x14ac:dyDescent="0.25"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6:31" x14ac:dyDescent="0.25"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6:31" x14ac:dyDescent="0.25"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6:31" x14ac:dyDescent="0.25"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6:31" x14ac:dyDescent="0.25"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6:31" x14ac:dyDescent="0.25"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6:31" x14ac:dyDescent="0.25"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6:31" x14ac:dyDescent="0.25"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6:31" x14ac:dyDescent="0.25"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6:31" x14ac:dyDescent="0.25"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6:31" x14ac:dyDescent="0.25"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6:31" x14ac:dyDescent="0.25"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6:31" x14ac:dyDescent="0.25"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6:31" x14ac:dyDescent="0.25"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6:31" x14ac:dyDescent="0.25"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6:31" x14ac:dyDescent="0.25"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6:31" x14ac:dyDescent="0.25"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6:31" x14ac:dyDescent="0.25"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6:31" x14ac:dyDescent="0.25"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6:31" x14ac:dyDescent="0.25"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6:31" x14ac:dyDescent="0.25"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6:31" x14ac:dyDescent="0.25"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6:31" x14ac:dyDescent="0.25"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6:31" x14ac:dyDescent="0.25"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6:31" x14ac:dyDescent="0.25"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6:31" x14ac:dyDescent="0.25"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6:31" x14ac:dyDescent="0.25"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6:31" x14ac:dyDescent="0.25"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6:31" x14ac:dyDescent="0.25"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6:31" x14ac:dyDescent="0.25"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6:31" x14ac:dyDescent="0.25"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6:31" x14ac:dyDescent="0.25"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6:31" x14ac:dyDescent="0.25"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6:31" x14ac:dyDescent="0.25"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6:31" x14ac:dyDescent="0.25"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6:31" x14ac:dyDescent="0.25"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6:31" x14ac:dyDescent="0.25"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6:31" x14ac:dyDescent="0.25"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6:31" x14ac:dyDescent="0.25"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6:31" x14ac:dyDescent="0.25"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6:31" x14ac:dyDescent="0.25"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6:31" x14ac:dyDescent="0.25"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6:31" x14ac:dyDescent="0.25"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6:31" x14ac:dyDescent="0.25"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6:31" x14ac:dyDescent="0.25"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6:31" x14ac:dyDescent="0.25"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6:31" x14ac:dyDescent="0.25"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6:31" x14ac:dyDescent="0.25"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6:31" x14ac:dyDescent="0.25"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6:31" x14ac:dyDescent="0.25"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6:31" x14ac:dyDescent="0.25"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6:31" x14ac:dyDescent="0.25"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6:31" x14ac:dyDescent="0.25"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6:31" x14ac:dyDescent="0.25"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6:31" x14ac:dyDescent="0.25"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6:31" x14ac:dyDescent="0.25"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6:31" x14ac:dyDescent="0.25"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6:31" x14ac:dyDescent="0.25"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6:31" x14ac:dyDescent="0.25"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6:31" x14ac:dyDescent="0.25"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6:31" x14ac:dyDescent="0.25"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6:31" x14ac:dyDescent="0.25"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6:31" x14ac:dyDescent="0.25"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6:31" x14ac:dyDescent="0.25"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6:31" x14ac:dyDescent="0.25"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6:31" x14ac:dyDescent="0.25"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6:31" x14ac:dyDescent="0.25"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6:31" x14ac:dyDescent="0.25"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6:31" x14ac:dyDescent="0.25"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6:31" x14ac:dyDescent="0.25"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6:31" x14ac:dyDescent="0.25"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6:31" x14ac:dyDescent="0.25"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6:31" x14ac:dyDescent="0.25"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6:31" x14ac:dyDescent="0.25"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6:31" x14ac:dyDescent="0.25"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6:31" x14ac:dyDescent="0.25"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6:31" x14ac:dyDescent="0.25"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6:31" x14ac:dyDescent="0.25"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6:31" x14ac:dyDescent="0.25"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6:31" x14ac:dyDescent="0.25"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6:31" x14ac:dyDescent="0.25"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6:31" x14ac:dyDescent="0.25"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6:31" x14ac:dyDescent="0.25"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6:31" x14ac:dyDescent="0.25"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6:31" x14ac:dyDescent="0.25"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6:31" x14ac:dyDescent="0.25"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6:31" x14ac:dyDescent="0.25"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6:31" x14ac:dyDescent="0.25"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6:31" x14ac:dyDescent="0.25"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6:31" x14ac:dyDescent="0.25"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6:31" x14ac:dyDescent="0.25"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6:31" x14ac:dyDescent="0.25"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6:31" x14ac:dyDescent="0.25"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6:31" x14ac:dyDescent="0.25"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6:31" x14ac:dyDescent="0.25"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6:31" x14ac:dyDescent="0.25"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6:31" x14ac:dyDescent="0.25"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6:31" x14ac:dyDescent="0.25"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6:31" x14ac:dyDescent="0.25"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6:31" x14ac:dyDescent="0.25"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6:31" x14ac:dyDescent="0.25"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6:31" x14ac:dyDescent="0.25"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6:31" x14ac:dyDescent="0.25"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6:31" x14ac:dyDescent="0.25"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6:31" x14ac:dyDescent="0.25"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6:31" x14ac:dyDescent="0.25"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6:31" x14ac:dyDescent="0.25"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6:31" x14ac:dyDescent="0.25"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6:31" x14ac:dyDescent="0.25"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6:31" x14ac:dyDescent="0.25"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6:31" x14ac:dyDescent="0.25"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</sheetData>
  <sortState ref="B10:L32">
    <sortCondition descending="1" ref="D10:D32"/>
  </sortState>
  <mergeCells count="1">
    <mergeCell ref="K5:L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sakae</dc:creator>
  <cp:lastModifiedBy>sakae</cp:lastModifiedBy>
  <dcterms:created xsi:type="dcterms:W3CDTF">2020-11-09T19:02:48Z</dcterms:created>
  <dcterms:modified xsi:type="dcterms:W3CDTF">2020-11-10T00:29:00Z</dcterms:modified>
</cp:coreProperties>
</file>